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7"/>
  <workbookPr codeName="ЭтаКнига" defaultThemeVersion="124226"/>
  <bookViews>
    <workbookView xWindow="-120" yWindow="-120" windowWidth="19440" windowHeight="15600" tabRatio="771"/>
  </bookViews>
  <sheets>
    <sheet name="Мои данные" sheetId="8" r:id="rId1"/>
  </sheets>
  <definedNames>
    <definedName name="_xlnm.Print_Titles" localSheetId="0">'Мои данные'!$8:$8</definedName>
  </definedNames>
  <calcPr calcId="125725"/>
</workbook>
</file>

<file path=xl/calcChain.xml><?xml version="1.0" encoding="utf-8"?>
<calcChain xmlns="http://schemas.openxmlformats.org/spreadsheetml/2006/main">
  <c r="H29" i="8"/>
  <c r="H12"/>
  <c r="H13"/>
  <c r="H14"/>
  <c r="H15"/>
  <c r="H16"/>
  <c r="H17"/>
  <c r="H18"/>
  <c r="H19"/>
  <c r="H20"/>
  <c r="H21"/>
  <c r="H22"/>
  <c r="H23"/>
  <c r="H24"/>
  <c r="H25"/>
  <c r="H26"/>
  <c r="H27"/>
  <c r="H28"/>
  <c r="H11"/>
</calcChain>
</file>

<file path=xl/comments1.xml><?xml version="1.0" encoding="utf-8"?>
<comments xmlns="http://schemas.openxmlformats.org/spreadsheetml/2006/main">
  <authors>
    <author>Alex</author>
  </authors>
  <commentList>
    <comment ref="B2" authorId="0">
      <text>
        <r>
          <rPr>
            <b/>
            <sz val="8"/>
            <color indexed="81"/>
            <rFont val="Tahoma"/>
            <family val="2"/>
            <charset val="204"/>
          </rPr>
          <t xml:space="preserve"> Титул::&lt;Комментарий к сводной ведомости ресурсов&gt;</t>
        </r>
      </text>
    </comment>
  </commentList>
</comments>
</file>

<file path=xl/sharedStrings.xml><?xml version="1.0" encoding="utf-8"?>
<sst xmlns="http://schemas.openxmlformats.org/spreadsheetml/2006/main" count="71" uniqueCount="57">
  <si>
    <t>Наименование</t>
  </si>
  <si>
    <t>Ед. изм.</t>
  </si>
  <si>
    <t>Сметная</t>
  </si>
  <si>
    <t>Кол-во/
К-т кратности</t>
  </si>
  <si>
    <t>№ смет/
Код ресурса</t>
  </si>
  <si>
    <t>Стоимость единицы в базисных ценах</t>
  </si>
  <si>
    <t>Общая стоимость в базисных ценах</t>
  </si>
  <si>
    <t xml:space="preserve">      Ресурсы подрядчика</t>
  </si>
  <si>
    <t xml:space="preserve">               Материалы</t>
  </si>
  <si>
    <t>01.2.03.03-0013</t>
  </si>
  <si>
    <t>Мастика битумная кровельная горячая</t>
  </si>
  <si>
    <t>т</t>
  </si>
  <si>
    <t>01.2.03.07-0022</t>
  </si>
  <si>
    <t>Эмульсия битумная гидроизоляционная</t>
  </si>
  <si>
    <t>01.3.02.09-0022</t>
  </si>
  <si>
    <t>Пропан-бутан смесь техническая</t>
  </si>
  <si>
    <t>кг</t>
  </si>
  <si>
    <t>01.7.03.01-0001</t>
  </si>
  <si>
    <t>Вода</t>
  </si>
  <si>
    <t>м3</t>
  </si>
  <si>
    <t>01.7.15.03-0044</t>
  </si>
  <si>
    <t>Болты строительные с гайками и шайбами черные, размер 10х100 мм</t>
  </si>
  <si>
    <t>01.7.15.06-0146</t>
  </si>
  <si>
    <t>Гвозди толевые круглые, размер 3,0х40 мм</t>
  </si>
  <si>
    <t>04.3.01.09-0014</t>
  </si>
  <si>
    <t>Раствор готовый кладочный, цементный, М100</t>
  </si>
  <si>
    <t>08.3.03.05-0002</t>
  </si>
  <si>
    <t>Проволока канатная оцинкованная, диаметр 3 мм</t>
  </si>
  <si>
    <t>08.3.03.06-0002</t>
  </si>
  <si>
    <t>Проволока горячекатаная в мотках, диаметр 6,3-6,5 мм</t>
  </si>
  <si>
    <t>08.3.05.05-0051</t>
  </si>
  <si>
    <t>Сталь листовая оцинкованная, толщина 0,5 мм</t>
  </si>
  <si>
    <t>12.1.02.06-0022</t>
  </si>
  <si>
    <t>Рубероид кровельный РКП-350</t>
  </si>
  <si>
    <t>м2</t>
  </si>
  <si>
    <t>ФССЦ-04.3.01.09-0014</t>
  </si>
  <si>
    <t>ФССЦ-04.3.01.09-0015</t>
  </si>
  <si>
    <t>Раствор готовый кладочный, цементный, М150</t>
  </si>
  <si>
    <t>ФССЦ-08.1.02.01-0004</t>
  </si>
  <si>
    <t>Воронки водосточные чугунные ВР-А-100-00 (ВУ-100)</t>
  </si>
  <si>
    <t>шт</t>
  </si>
  <si>
    <t>ФССЦ-12.1.02.03-0165</t>
  </si>
  <si>
    <t>Техноэласт: ЭПП</t>
  </si>
  <si>
    <t>ФССЦ-12.1.02.03-0193</t>
  </si>
  <si>
    <t>Техноэласт: ЭКП-5,0,</t>
  </si>
  <si>
    <t>ФССЦ-12.2.03.11-0012</t>
  </si>
  <si>
    <t>Ткань стеклянная изоляционная, плотность 230 г/м2, толщина 0,2 мм</t>
  </si>
  <si>
    <t>ФССЦ-23.6.01.01-0002</t>
  </si>
  <si>
    <t>Трубы чугунные канализационные, длина 2 м, диаметр условного прохода 100 мм</t>
  </si>
  <si>
    <t>м</t>
  </si>
  <si>
    <t/>
  </si>
  <si>
    <t>Итого "Материалы"</t>
  </si>
  <si>
    <t>Составила _________________  С.В.Ковальчук</t>
  </si>
  <si>
    <t>Общая стоимость в текущих ценах, руб. без ндс</t>
  </si>
  <si>
    <t>инд.=8,26</t>
  </si>
  <si>
    <t>Капитальный ремонт кровли производственно-бытового корпуса базы, расположенной по адресу: ул.А.Матросова, 153Г.</t>
  </si>
  <si>
    <t>СВОДНАЯ ВЕДОМОСТЬ РЕСУРСОВ № СКС-2023-В-3-633</t>
  </si>
</sst>
</file>

<file path=xl/styles.xml><?xml version="1.0" encoding="utf-8"?>
<styleSheet xmlns="http://schemas.openxmlformats.org/spreadsheetml/2006/main">
  <numFmts count="1">
    <numFmt numFmtId="43" formatCode="_-* #,##0.00\ _₽_-;\-* #,##0.00\ _₽_-;_-* &quot;-&quot;??\ _₽_-;_-@_-"/>
  </numFmts>
  <fonts count="14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10"/>
      <name val="Arial Cyr"/>
      <charset val="204"/>
    </font>
    <font>
      <sz val="11"/>
      <name val="Arial"/>
      <family val="2"/>
      <charset val="204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i/>
      <sz val="10"/>
      <name val="Arial"/>
      <family val="2"/>
      <charset val="204"/>
    </font>
    <font>
      <b/>
      <i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8">
    <xf numFmtId="0" fontId="0" fillId="0" borderId="0"/>
    <xf numFmtId="0" fontId="3" fillId="0" borderId="1">
      <alignment horizontal="center"/>
    </xf>
    <xf numFmtId="0" fontId="1" fillId="0" borderId="0">
      <alignment vertical="top"/>
    </xf>
    <xf numFmtId="0" fontId="3" fillId="0" borderId="1">
      <alignment horizontal="center"/>
    </xf>
    <xf numFmtId="0" fontId="3" fillId="0" borderId="0">
      <alignment vertical="top"/>
    </xf>
    <xf numFmtId="0" fontId="1" fillId="0" borderId="0"/>
    <xf numFmtId="0" fontId="3" fillId="0" borderId="0">
      <alignment horizontal="right" vertical="top" wrapText="1"/>
    </xf>
    <xf numFmtId="0" fontId="3" fillId="0" borderId="0"/>
    <xf numFmtId="0" fontId="1" fillId="0" borderId="0"/>
    <xf numFmtId="0" fontId="1" fillId="0" borderId="0"/>
    <xf numFmtId="0" fontId="3" fillId="0" borderId="0"/>
    <xf numFmtId="0" fontId="1" fillId="0" borderId="0"/>
    <xf numFmtId="0" fontId="1" fillId="0" borderId="0"/>
    <xf numFmtId="0" fontId="3" fillId="0" borderId="1">
      <alignment horizontal="center" wrapText="1"/>
    </xf>
    <xf numFmtId="0" fontId="1" fillId="0" borderId="0">
      <alignment vertical="top"/>
    </xf>
    <xf numFmtId="0" fontId="1" fillId="0" borderId="0"/>
    <xf numFmtId="0" fontId="1" fillId="0" borderId="0"/>
    <xf numFmtId="0" fontId="3" fillId="0" borderId="0"/>
    <xf numFmtId="0" fontId="3" fillId="0" borderId="1">
      <alignment horizontal="center" wrapText="1"/>
    </xf>
    <xf numFmtId="0" fontId="3" fillId="0" borderId="1">
      <alignment horizontal="center"/>
    </xf>
    <xf numFmtId="0" fontId="5" fillId="0" borderId="0"/>
    <xf numFmtId="0" fontId="3" fillId="0" borderId="1">
      <alignment horizontal="center" wrapText="1"/>
    </xf>
    <xf numFmtId="0" fontId="1" fillId="0" borderId="0"/>
    <xf numFmtId="0" fontId="3" fillId="0" borderId="0">
      <alignment horizontal="center"/>
    </xf>
    <xf numFmtId="0" fontId="3" fillId="0" borderId="0">
      <alignment horizontal="left" vertical="top"/>
    </xf>
    <xf numFmtId="0" fontId="5" fillId="0" borderId="1">
      <alignment vertical="top" wrapText="1"/>
    </xf>
    <xf numFmtId="0" fontId="3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49" fontId="7" fillId="0" borderId="0" xfId="0" applyNumberFormat="1" applyFont="1"/>
    <xf numFmtId="0" fontId="7" fillId="0" borderId="0" xfId="0" applyFont="1"/>
    <xf numFmtId="49" fontId="7" fillId="0" borderId="0" xfId="0" applyNumberFormat="1" applyFont="1" applyAlignment="1">
      <alignment horizontal="right" vertical="top" wrapText="1"/>
    </xf>
    <xf numFmtId="0" fontId="7" fillId="0" borderId="0" xfId="0" applyFont="1" applyAlignment="1">
      <alignment horizontal="left" vertical="top" wrapText="1"/>
    </xf>
    <xf numFmtId="0" fontId="7" fillId="0" borderId="0" xfId="0" applyFont="1" applyAlignment="1">
      <alignment horizontal="center" vertical="top" wrapText="1"/>
    </xf>
    <xf numFmtId="49" fontId="7" fillId="0" borderId="0" xfId="0" applyNumberFormat="1" applyFont="1" applyAlignment="1">
      <alignment horizontal="center" vertical="top" wrapText="1"/>
    </xf>
    <xf numFmtId="0" fontId="7" fillId="0" borderId="0" xfId="0" applyFont="1" applyAlignment="1">
      <alignment horizontal="right" vertical="top" wrapText="1"/>
    </xf>
    <xf numFmtId="0" fontId="9" fillId="0" borderId="1" xfId="0" applyFont="1" applyBorder="1" applyAlignment="1">
      <alignment horizontal="center" vertical="center" wrapText="1"/>
    </xf>
    <xf numFmtId="0" fontId="7" fillId="0" borderId="1" xfId="20" applyFont="1" applyBorder="1" applyAlignment="1">
      <alignment horizontal="center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center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49" fontId="7" fillId="0" borderId="4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2" xfId="20" applyFont="1" applyBorder="1" applyAlignment="1">
      <alignment horizontal="center"/>
    </xf>
    <xf numFmtId="49" fontId="7" fillId="0" borderId="2" xfId="2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49" fontId="12" fillId="0" borderId="1" xfId="0" applyNumberFormat="1" applyFont="1" applyBorder="1" applyAlignment="1">
      <alignment horizontal="left" vertical="top" wrapText="1"/>
    </xf>
    <xf numFmtId="0" fontId="13" fillId="0" borderId="1" xfId="0" applyFont="1" applyBorder="1" applyAlignment="1">
      <alignment horizontal="left" vertical="top" wrapText="1"/>
    </xf>
    <xf numFmtId="49" fontId="7" fillId="0" borderId="1" xfId="0" applyNumberFormat="1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right" vertical="top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/>
    </xf>
    <xf numFmtId="0" fontId="7" fillId="0" borderId="1" xfId="0" applyFont="1" applyBorder="1" applyAlignment="1">
      <alignment horizontal="center" vertical="center" wrapText="1"/>
    </xf>
    <xf numFmtId="43" fontId="7" fillId="0" borderId="1" xfId="27" applyFont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43" fontId="10" fillId="0" borderId="1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6" fillId="0" borderId="0" xfId="23" applyFont="1" applyAlignment="1">
      <alignment horizontal="center" vertical="center" wrapText="1"/>
    </xf>
  </cellXfs>
  <cellStyles count="28">
    <cellStyle name="Акт" xfId="1"/>
    <cellStyle name="АктМТСН" xfId="2"/>
    <cellStyle name="ВедРесурсов" xfId="3"/>
    <cellStyle name="ВедРесурсовАкт" xfId="4"/>
    <cellStyle name="Индексы" xfId="5"/>
    <cellStyle name="Итоги" xfId="6"/>
    <cellStyle name="ИтогоАктБазЦ" xfId="7"/>
    <cellStyle name="ИтогоАктБИМ" xfId="8"/>
    <cellStyle name="ИтогоАктРесМет" xfId="9"/>
    <cellStyle name="ИтогоБазЦ" xfId="10"/>
    <cellStyle name="ИтогоБИМ" xfId="11"/>
    <cellStyle name="ИтогоРесМет" xfId="12"/>
    <cellStyle name="ЛокСмета" xfId="13"/>
    <cellStyle name="ЛокСмМТСН" xfId="14"/>
    <cellStyle name="М29" xfId="15"/>
    <cellStyle name="ОбСмета" xfId="16"/>
    <cellStyle name="Обычный" xfId="0" builtinId="0"/>
    <cellStyle name="Параметр" xfId="17"/>
    <cellStyle name="ПеременныеСметы" xfId="18"/>
    <cellStyle name="РесСмета" xfId="19"/>
    <cellStyle name="СводВедРес" xfId="20"/>
    <cellStyle name="СводкаСтоимРаб" xfId="21"/>
    <cellStyle name="СводРасч" xfId="22"/>
    <cellStyle name="Титул" xfId="23"/>
    <cellStyle name="Финансовый" xfId="27" builtinId="3"/>
    <cellStyle name="Хвост" xfId="24"/>
    <cellStyle name="Ценник" xfId="25"/>
    <cellStyle name="Экспертиза" xfId="2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B1:I33"/>
  <sheetViews>
    <sheetView showGridLines="0" tabSelected="1" topLeftCell="B16" zoomScale="90" zoomScaleNormal="90" workbookViewId="0">
      <selection activeCell="F37" sqref="F37"/>
    </sheetView>
  </sheetViews>
  <sheetFormatPr defaultRowHeight="12.75"/>
  <cols>
    <col min="1" max="1" width="0" style="2" hidden="1" customWidth="1"/>
    <col min="2" max="2" width="12.7109375" style="1" customWidth="1"/>
    <col min="3" max="3" width="49.85546875" style="2" customWidth="1"/>
    <col min="4" max="4" width="12.28515625" style="2" customWidth="1"/>
    <col min="5" max="5" width="10.7109375" style="1" customWidth="1"/>
    <col min="6" max="8" width="14.7109375" style="2" customWidth="1"/>
    <col min="9" max="9" width="7.140625" style="2" customWidth="1"/>
    <col min="10" max="16384" width="9.140625" style="2"/>
  </cols>
  <sheetData>
    <row r="1" spans="2:9" ht="24.75" customHeight="1">
      <c r="B1" s="11" t="s">
        <v>56</v>
      </c>
      <c r="C1" s="11"/>
      <c r="D1" s="11"/>
      <c r="E1" s="11"/>
      <c r="F1" s="11"/>
      <c r="G1" s="11"/>
    </row>
    <row r="2" spans="2:9" ht="15" customHeight="1">
      <c r="B2" s="41" t="s">
        <v>55</v>
      </c>
      <c r="C2" s="41"/>
      <c r="D2" s="41"/>
      <c r="E2" s="41"/>
      <c r="F2" s="41"/>
      <c r="G2" s="41"/>
      <c r="H2" s="41"/>
    </row>
    <row r="3" spans="2:9" ht="15" customHeight="1">
      <c r="B3" s="41"/>
      <c r="C3" s="41"/>
      <c r="D3" s="41"/>
      <c r="E3" s="41"/>
      <c r="F3" s="41"/>
      <c r="G3" s="41"/>
      <c r="H3" s="41"/>
    </row>
    <row r="4" spans="2:9">
      <c r="B4" s="3"/>
      <c r="C4" s="4"/>
      <c r="D4" s="5"/>
      <c r="E4" s="6"/>
      <c r="F4" s="7"/>
      <c r="G4" s="7"/>
      <c r="H4" s="7"/>
      <c r="I4" s="5"/>
    </row>
    <row r="5" spans="2:9" ht="18.75" customHeight="1">
      <c r="B5" s="12" t="s">
        <v>4</v>
      </c>
      <c r="C5" s="15" t="s">
        <v>0</v>
      </c>
      <c r="D5" s="15" t="s">
        <v>1</v>
      </c>
      <c r="E5" s="12" t="s">
        <v>3</v>
      </c>
      <c r="F5" s="18" t="s">
        <v>5</v>
      </c>
      <c r="G5" s="18" t="s">
        <v>6</v>
      </c>
      <c r="H5" s="32" t="s">
        <v>53</v>
      </c>
    </row>
    <row r="6" spans="2:9" ht="20.25" customHeight="1">
      <c r="B6" s="13"/>
      <c r="C6" s="16"/>
      <c r="D6" s="16"/>
      <c r="E6" s="13"/>
      <c r="F6" s="19"/>
      <c r="G6" s="30"/>
      <c r="H6" s="32"/>
    </row>
    <row r="7" spans="2:9" ht="25.5" customHeight="1">
      <c r="B7" s="14"/>
      <c r="C7" s="17"/>
      <c r="D7" s="17"/>
      <c r="E7" s="14"/>
      <c r="F7" s="8" t="s">
        <v>2</v>
      </c>
      <c r="G7" s="19"/>
      <c r="H7" s="32"/>
    </row>
    <row r="8" spans="2:9">
      <c r="B8" s="20"/>
      <c r="C8" s="20"/>
      <c r="D8" s="20"/>
      <c r="E8" s="21"/>
      <c r="F8" s="20"/>
      <c r="G8" s="20"/>
      <c r="H8" s="9"/>
    </row>
    <row r="9" spans="2:9" ht="17.850000000000001" customHeight="1">
      <c r="B9" s="22" t="s">
        <v>7</v>
      </c>
      <c r="C9" s="23"/>
      <c r="D9" s="23"/>
      <c r="E9" s="23"/>
      <c r="F9" s="23"/>
      <c r="G9" s="23"/>
      <c r="H9" s="31" t="s">
        <v>54</v>
      </c>
      <c r="I9" s="10"/>
    </row>
    <row r="10" spans="2:9" ht="17.850000000000001" customHeight="1">
      <c r="B10" s="24" t="s">
        <v>8</v>
      </c>
      <c r="C10" s="25"/>
      <c r="D10" s="25"/>
      <c r="E10" s="25"/>
      <c r="F10" s="25"/>
      <c r="G10" s="25"/>
      <c r="H10" s="31"/>
      <c r="I10" s="10"/>
    </row>
    <row r="11" spans="2:9" ht="25.5">
      <c r="B11" s="26" t="s">
        <v>9</v>
      </c>
      <c r="C11" s="27" t="s">
        <v>10</v>
      </c>
      <c r="D11" s="28" t="s">
        <v>11</v>
      </c>
      <c r="E11" s="26">
        <v>8.3999999999999995E-3</v>
      </c>
      <c r="F11" s="29">
        <v>3390</v>
      </c>
      <c r="G11" s="29">
        <v>28.48</v>
      </c>
      <c r="H11" s="33">
        <f>G11*8.26</f>
        <v>235.2448</v>
      </c>
      <c r="I11" s="10"/>
    </row>
    <row r="12" spans="2:9" ht="25.5">
      <c r="B12" s="26" t="s">
        <v>12</v>
      </c>
      <c r="C12" s="27" t="s">
        <v>13</v>
      </c>
      <c r="D12" s="28" t="s">
        <v>11</v>
      </c>
      <c r="E12" s="26">
        <v>9.1350000000000001E-2</v>
      </c>
      <c r="F12" s="29">
        <v>2000</v>
      </c>
      <c r="G12" s="29">
        <v>182.7</v>
      </c>
      <c r="H12" s="33">
        <f t="shared" ref="H12:H28" si="0">G12*8.26</f>
        <v>1509.1019999999999</v>
      </c>
      <c r="I12" s="10"/>
    </row>
    <row r="13" spans="2:9" ht="25.5">
      <c r="B13" s="26" t="s">
        <v>14</v>
      </c>
      <c r="C13" s="27" t="s">
        <v>15</v>
      </c>
      <c r="D13" s="28" t="s">
        <v>16</v>
      </c>
      <c r="E13" s="26">
        <v>84.451160000000002</v>
      </c>
      <c r="F13" s="29">
        <v>6.09</v>
      </c>
      <c r="G13" s="29">
        <v>514.30999999999995</v>
      </c>
      <c r="H13" s="33">
        <f t="shared" si="0"/>
        <v>4248.2005999999992</v>
      </c>
      <c r="I13" s="10"/>
    </row>
    <row r="14" spans="2:9" ht="25.5">
      <c r="B14" s="26" t="s">
        <v>17</v>
      </c>
      <c r="C14" s="27" t="s">
        <v>18</v>
      </c>
      <c r="D14" s="28" t="s">
        <v>19</v>
      </c>
      <c r="E14" s="26">
        <v>8.8704000000000001</v>
      </c>
      <c r="F14" s="29">
        <v>2.44</v>
      </c>
      <c r="G14" s="29">
        <v>21.64</v>
      </c>
      <c r="H14" s="33">
        <f t="shared" si="0"/>
        <v>178.74639999999999</v>
      </c>
      <c r="I14" s="10"/>
    </row>
    <row r="15" spans="2:9" ht="25.5">
      <c r="B15" s="26" t="s">
        <v>20</v>
      </c>
      <c r="C15" s="27" t="s">
        <v>21</v>
      </c>
      <c r="D15" s="28" t="s">
        <v>11</v>
      </c>
      <c r="E15" s="26">
        <v>2.9999999999999997E-4</v>
      </c>
      <c r="F15" s="29">
        <v>16552.689999999999</v>
      </c>
      <c r="G15" s="29">
        <v>4.97</v>
      </c>
      <c r="H15" s="33">
        <f t="shared" si="0"/>
        <v>41.052199999999999</v>
      </c>
      <c r="I15" s="10"/>
    </row>
    <row r="16" spans="2:9" ht="25.5">
      <c r="B16" s="26" t="s">
        <v>22</v>
      </c>
      <c r="C16" s="27" t="s">
        <v>23</v>
      </c>
      <c r="D16" s="28" t="s">
        <v>11</v>
      </c>
      <c r="E16" s="26">
        <v>1.3680000000000001E-3</v>
      </c>
      <c r="F16" s="29">
        <v>8475</v>
      </c>
      <c r="G16" s="29">
        <v>11.59</v>
      </c>
      <c r="H16" s="33">
        <f t="shared" si="0"/>
        <v>95.733400000000003</v>
      </c>
      <c r="I16" s="10"/>
    </row>
    <row r="17" spans="2:9" ht="25.5">
      <c r="B17" s="26" t="s">
        <v>24</v>
      </c>
      <c r="C17" s="27" t="s">
        <v>25</v>
      </c>
      <c r="D17" s="28" t="s">
        <v>19</v>
      </c>
      <c r="E17" s="26">
        <v>0.36924000000000001</v>
      </c>
      <c r="F17" s="29">
        <v>519.79999999999995</v>
      </c>
      <c r="G17" s="29">
        <v>191.93</v>
      </c>
      <c r="H17" s="33">
        <f t="shared" si="0"/>
        <v>1585.3417999999999</v>
      </c>
      <c r="I17" s="10"/>
    </row>
    <row r="18" spans="2:9" ht="25.5">
      <c r="B18" s="26" t="s">
        <v>26</v>
      </c>
      <c r="C18" s="27" t="s">
        <v>27</v>
      </c>
      <c r="D18" s="28" t="s">
        <v>11</v>
      </c>
      <c r="E18" s="26">
        <v>4.104E-3</v>
      </c>
      <c r="F18" s="29">
        <v>8190</v>
      </c>
      <c r="G18" s="29">
        <v>33.61</v>
      </c>
      <c r="H18" s="33">
        <f t="shared" si="0"/>
        <v>277.61860000000001</v>
      </c>
      <c r="I18" s="10"/>
    </row>
    <row r="19" spans="2:9" ht="25.5">
      <c r="B19" s="26" t="s">
        <v>28</v>
      </c>
      <c r="C19" s="27" t="s">
        <v>29</v>
      </c>
      <c r="D19" s="28" t="s">
        <v>11</v>
      </c>
      <c r="E19" s="26">
        <v>2.0000000000000002E-5</v>
      </c>
      <c r="F19" s="29">
        <v>4455.2</v>
      </c>
      <c r="G19" s="29">
        <v>0.09</v>
      </c>
      <c r="H19" s="33">
        <f t="shared" si="0"/>
        <v>0.74339999999999995</v>
      </c>
      <c r="I19" s="10"/>
    </row>
    <row r="20" spans="2:9" ht="25.5">
      <c r="B20" s="26" t="s">
        <v>30</v>
      </c>
      <c r="C20" s="27" t="s">
        <v>31</v>
      </c>
      <c r="D20" s="28" t="s">
        <v>11</v>
      </c>
      <c r="E20" s="26">
        <v>0.19494</v>
      </c>
      <c r="F20" s="29">
        <v>11200</v>
      </c>
      <c r="G20" s="29">
        <v>2183.33</v>
      </c>
      <c r="H20" s="33">
        <f t="shared" si="0"/>
        <v>18034.305799999998</v>
      </c>
      <c r="I20" s="10"/>
    </row>
    <row r="21" spans="2:9" ht="25.5">
      <c r="B21" s="26" t="s">
        <v>32</v>
      </c>
      <c r="C21" s="27" t="s">
        <v>33</v>
      </c>
      <c r="D21" s="28" t="s">
        <v>34</v>
      </c>
      <c r="E21" s="26">
        <v>10.137600000000001</v>
      </c>
      <c r="F21" s="29">
        <v>6.2</v>
      </c>
      <c r="G21" s="29">
        <v>62.85</v>
      </c>
      <c r="H21" s="33">
        <f t="shared" si="0"/>
        <v>519.14099999999996</v>
      </c>
      <c r="I21" s="10"/>
    </row>
    <row r="22" spans="2:9" ht="38.25">
      <c r="B22" s="26" t="s">
        <v>35</v>
      </c>
      <c r="C22" s="27" t="s">
        <v>25</v>
      </c>
      <c r="D22" s="28" t="s">
        <v>19</v>
      </c>
      <c r="E22" s="26">
        <v>0.56000000000000005</v>
      </c>
      <c r="F22" s="29">
        <v>519.79999999999995</v>
      </c>
      <c r="G22" s="29">
        <v>291.08999999999997</v>
      </c>
      <c r="H22" s="33">
        <f t="shared" si="0"/>
        <v>2404.4033999999997</v>
      </c>
      <c r="I22" s="10"/>
    </row>
    <row r="23" spans="2:9" ht="38.25">
      <c r="B23" s="26" t="s">
        <v>36</v>
      </c>
      <c r="C23" s="27" t="s">
        <v>37</v>
      </c>
      <c r="D23" s="28" t="s">
        <v>19</v>
      </c>
      <c r="E23" s="26">
        <v>6.21</v>
      </c>
      <c r="F23" s="29">
        <v>548.29999999999995</v>
      </c>
      <c r="G23" s="29">
        <v>3404.94</v>
      </c>
      <c r="H23" s="33">
        <f t="shared" si="0"/>
        <v>28124.804400000001</v>
      </c>
      <c r="I23" s="10"/>
    </row>
    <row r="24" spans="2:9" ht="38.25">
      <c r="B24" s="26" t="s">
        <v>38</v>
      </c>
      <c r="C24" s="27" t="s">
        <v>39</v>
      </c>
      <c r="D24" s="28" t="s">
        <v>40</v>
      </c>
      <c r="E24" s="26">
        <v>1</v>
      </c>
      <c r="F24" s="29">
        <v>702.63</v>
      </c>
      <c r="G24" s="29">
        <v>702.63</v>
      </c>
      <c r="H24" s="33">
        <f t="shared" si="0"/>
        <v>5803.7237999999998</v>
      </c>
      <c r="I24" s="10"/>
    </row>
    <row r="25" spans="2:9" ht="38.25">
      <c r="B25" s="26" t="s">
        <v>41</v>
      </c>
      <c r="C25" s="27" t="s">
        <v>42</v>
      </c>
      <c r="D25" s="28" t="s">
        <v>34</v>
      </c>
      <c r="E25" s="26">
        <v>419.08800000000002</v>
      </c>
      <c r="F25" s="29">
        <v>41.12</v>
      </c>
      <c r="G25" s="29">
        <v>17232.900000000001</v>
      </c>
      <c r="H25" s="33">
        <f t="shared" si="0"/>
        <v>142343.75400000002</v>
      </c>
      <c r="I25" s="10"/>
    </row>
    <row r="26" spans="2:9" ht="38.25">
      <c r="B26" s="26" t="s">
        <v>43</v>
      </c>
      <c r="C26" s="27" t="s">
        <v>44</v>
      </c>
      <c r="D26" s="28" t="s">
        <v>34</v>
      </c>
      <c r="E26" s="26">
        <v>231.42</v>
      </c>
      <c r="F26" s="29">
        <v>54.03</v>
      </c>
      <c r="G26" s="29">
        <v>12503.62</v>
      </c>
      <c r="H26" s="33">
        <f t="shared" si="0"/>
        <v>103279.90120000001</v>
      </c>
      <c r="I26" s="10"/>
    </row>
    <row r="27" spans="2:9" ht="38.25">
      <c r="B27" s="26" t="s">
        <v>45</v>
      </c>
      <c r="C27" s="27" t="s">
        <v>46</v>
      </c>
      <c r="D27" s="28" t="s">
        <v>34</v>
      </c>
      <c r="E27" s="26">
        <v>2.54</v>
      </c>
      <c r="F27" s="29">
        <v>13.01</v>
      </c>
      <c r="G27" s="29">
        <v>33.049999999999997</v>
      </c>
      <c r="H27" s="33">
        <f t="shared" si="0"/>
        <v>272.99299999999999</v>
      </c>
      <c r="I27" s="10"/>
    </row>
    <row r="28" spans="2:9" ht="38.25">
      <c r="B28" s="26" t="s">
        <v>47</v>
      </c>
      <c r="C28" s="27" t="s">
        <v>48</v>
      </c>
      <c r="D28" s="28" t="s">
        <v>49</v>
      </c>
      <c r="E28" s="26">
        <v>4.58</v>
      </c>
      <c r="F28" s="29">
        <v>69.47</v>
      </c>
      <c r="G28" s="29">
        <v>318.17</v>
      </c>
      <c r="H28" s="33">
        <f t="shared" si="0"/>
        <v>2628.0842000000002</v>
      </c>
      <c r="I28" s="10"/>
    </row>
    <row r="29" spans="2:9" s="40" customFormat="1" ht="21" customHeight="1">
      <c r="B29" s="34" t="s">
        <v>50</v>
      </c>
      <c r="C29" s="35" t="s">
        <v>51</v>
      </c>
      <c r="D29" s="36"/>
      <c r="E29" s="34" t="s">
        <v>50</v>
      </c>
      <c r="F29" s="37"/>
      <c r="G29" s="37">
        <v>37721.9</v>
      </c>
      <c r="H29" s="38">
        <f>SUM(H11:H28)</f>
        <v>311582.89400000003</v>
      </c>
      <c r="I29" s="39"/>
    </row>
    <row r="33" spans="2:2">
      <c r="B33" s="1" t="s">
        <v>52</v>
      </c>
    </row>
  </sheetData>
  <mergeCells count="11">
    <mergeCell ref="B9:G9"/>
    <mergeCell ref="B10:G10"/>
    <mergeCell ref="G5:G7"/>
    <mergeCell ref="H5:H7"/>
    <mergeCell ref="B1:G1"/>
    <mergeCell ref="B5:B7"/>
    <mergeCell ref="C5:C7"/>
    <mergeCell ref="D5:D7"/>
    <mergeCell ref="E5:E7"/>
    <mergeCell ref="F5:F6"/>
    <mergeCell ref="B2:H3"/>
  </mergeCells>
  <phoneticPr fontId="2" type="noConversion"/>
  <pageMargins left="0.27559055118110237" right="0.19685039370078741" top="0.31496062992125984" bottom="0.43307086614173229" header="0.27559055118110237" footer="0.23622047244094491"/>
  <pageSetup paperSize="9" fitToHeight="0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Мои данные</vt:lpstr>
      <vt:lpstr>'Мои данные'!Заголовки_для_печати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sKovalchuk</dc:creator>
  <cp:lastModifiedBy>sKovalchuk</cp:lastModifiedBy>
  <cp:lastPrinted>2021-06-24T10:39:36Z</cp:lastPrinted>
  <dcterms:created xsi:type="dcterms:W3CDTF">2003-01-28T12:33:10Z</dcterms:created>
  <dcterms:modified xsi:type="dcterms:W3CDTF">2023-05-26T10:08:33Z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именование гр рас">
    <vt:lpwstr>это и есть наим</vt:lpwstr>
  </property>
</Properties>
</file>